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860" yWindow="4520" windowWidth="33220" windowHeight="19680"/>
  </bookViews>
  <sheets>
    <sheet name="Feuil1" sheetId="3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7" i="3"/>
  <c r="L26"/>
  <c r="L25"/>
  <c r="L24"/>
  <c r="L23"/>
  <c r="L22"/>
  <c r="L21"/>
  <c r="L20"/>
  <c r="L19"/>
  <c r="L18"/>
  <c r="L17"/>
  <c r="L16"/>
  <c r="L15"/>
  <c r="K27"/>
  <c r="K26"/>
  <c r="K25"/>
  <c r="K24"/>
  <c r="K23"/>
  <c r="K22"/>
  <c r="K21"/>
  <c r="K20"/>
  <c r="K19"/>
  <c r="K18"/>
  <c r="K17"/>
  <c r="K16"/>
  <c r="K15"/>
  <c r="D25"/>
  <c r="D24"/>
  <c r="D23"/>
  <c r="D22"/>
  <c r="D21"/>
  <c r="D18"/>
  <c r="D17"/>
  <c r="D15"/>
  <c r="F27"/>
  <c r="F26"/>
  <c r="F25"/>
  <c r="F24"/>
  <c r="F23"/>
  <c r="F22"/>
  <c r="F21"/>
  <c r="F20"/>
  <c r="F19"/>
  <c r="F18"/>
  <c r="F15"/>
  <c r="S27"/>
  <c r="S26"/>
  <c r="S25"/>
  <c r="S24"/>
  <c r="S23"/>
  <c r="S22"/>
  <c r="S21"/>
  <c r="S20"/>
  <c r="S19"/>
  <c r="S18"/>
  <c r="S17"/>
  <c r="S16"/>
  <c r="S15"/>
  <c r="R27"/>
  <c r="R26"/>
  <c r="R25"/>
  <c r="R24"/>
  <c r="R23"/>
  <c r="R22"/>
  <c r="R21"/>
  <c r="R20"/>
  <c r="R19"/>
  <c r="R18"/>
  <c r="R17"/>
  <c r="R16"/>
  <c r="R15"/>
  <c r="P27"/>
  <c r="P26"/>
  <c r="P25"/>
  <c r="P24"/>
  <c r="P23"/>
  <c r="P22"/>
  <c r="P21"/>
  <c r="P20"/>
  <c r="P19"/>
  <c r="P18"/>
  <c r="P17"/>
  <c r="P16"/>
  <c r="P15"/>
  <c r="N27"/>
  <c r="N26"/>
  <c r="N25"/>
  <c r="N24"/>
  <c r="N23"/>
  <c r="N22"/>
  <c r="N21"/>
  <c r="N20"/>
  <c r="N19"/>
  <c r="N18"/>
  <c r="N17"/>
  <c r="N16"/>
  <c r="N15"/>
  <c r="O27"/>
  <c r="Q27"/>
  <c r="O26"/>
  <c r="Q26"/>
  <c r="O25"/>
  <c r="Q25"/>
  <c r="O24"/>
  <c r="Q24"/>
  <c r="O23"/>
  <c r="Q23"/>
  <c r="O22"/>
  <c r="Q22"/>
  <c r="O21"/>
  <c r="Q21"/>
  <c r="O20"/>
  <c r="Q20"/>
  <c r="O19"/>
  <c r="Q19"/>
  <c r="O18"/>
  <c r="Q18"/>
  <c r="O17"/>
  <c r="Q17"/>
  <c r="O16"/>
  <c r="Q16"/>
  <c r="O15"/>
  <c r="Q15"/>
  <c r="G27"/>
  <c r="G26"/>
  <c r="G20"/>
  <c r="G19"/>
  <c r="G15"/>
  <c r="E25"/>
  <c r="E24"/>
  <c r="E23"/>
  <c r="E22"/>
  <c r="E21"/>
  <c r="E15"/>
  <c r="C27"/>
  <c r="C26"/>
  <c r="C25"/>
  <c r="C24"/>
  <c r="C23"/>
  <c r="C22"/>
  <c r="C21"/>
  <c r="C20"/>
  <c r="C19"/>
  <c r="C18"/>
  <c r="C17"/>
  <c r="C16"/>
  <c r="C15"/>
  <c r="I19"/>
  <c r="I20"/>
  <c r="I21"/>
  <c r="I22"/>
  <c r="I23"/>
  <c r="I24"/>
  <c r="I25"/>
  <c r="I17"/>
  <c r="I15"/>
  <c r="J15"/>
  <c r="M23"/>
  <c r="M27"/>
  <c r="J27"/>
  <c r="M26"/>
  <c r="J26"/>
  <c r="M25"/>
  <c r="J25"/>
  <c r="M24"/>
  <c r="J24"/>
  <c r="J23"/>
  <c r="M22"/>
  <c r="J22"/>
  <c r="M21"/>
  <c r="J21"/>
  <c r="M20"/>
  <c r="J20"/>
  <c r="M19"/>
  <c r="J19"/>
  <c r="M18"/>
  <c r="J18"/>
  <c r="M17"/>
  <c r="J17"/>
  <c r="M16"/>
  <c r="J16"/>
  <c r="M15"/>
</calcChain>
</file>

<file path=xl/sharedStrings.xml><?xml version="1.0" encoding="utf-8"?>
<sst xmlns="http://schemas.openxmlformats.org/spreadsheetml/2006/main" count="39" uniqueCount="33">
  <si>
    <t>Mesures</t>
  </si>
  <si>
    <t xml:space="preserve"> 6 anc</t>
  </si>
  <si>
    <t>Log10(E.h.o)</t>
  </si>
  <si>
    <t>n=32</t>
  </si>
  <si>
    <t>KNMER 5338</t>
    <phoneticPr fontId="1" type="noConversion"/>
  </si>
  <si>
    <t>KNMER 4052</t>
    <phoneticPr fontId="1" type="noConversion"/>
  </si>
  <si>
    <t>100, NS</t>
    <phoneticPr fontId="1" type="noConversion"/>
  </si>
  <si>
    <t>KNMER 1275 G</t>
    <phoneticPr fontId="1" type="noConversion"/>
  </si>
  <si>
    <t>105, MA</t>
    <phoneticPr fontId="1" type="noConversion"/>
  </si>
  <si>
    <t>KNMER 1292</t>
    <phoneticPr fontId="1" type="noConversion"/>
  </si>
  <si>
    <t>KNMER 2238</t>
    <phoneticPr fontId="1" type="noConversion"/>
  </si>
  <si>
    <t>130, sub KBS</t>
    <phoneticPr fontId="1" type="noConversion"/>
  </si>
  <si>
    <t>BL 30253</t>
  </si>
  <si>
    <t>BM 4.6.12.1</t>
  </si>
  <si>
    <t>JE "asinus"</t>
  </si>
  <si>
    <t>CH 1428</t>
  </si>
  <si>
    <t>n=13</t>
    <phoneticPr fontId="1" type="noConversion"/>
  </si>
  <si>
    <t>n=7</t>
  </si>
  <si>
    <t>n=28</t>
    <phoneticPr fontId="1" type="noConversion"/>
  </si>
  <si>
    <t>KNMER 2301 B</t>
  </si>
  <si>
    <t>131, MA</t>
    <phoneticPr fontId="1" type="noConversion"/>
  </si>
  <si>
    <t>KNMER 2057</t>
    <phoneticPr fontId="1" type="noConversion"/>
  </si>
  <si>
    <t>104, MA</t>
    <phoneticPr fontId="1" type="noConversion"/>
  </si>
  <si>
    <t>KNMER 1291 A</t>
    <phoneticPr fontId="1" type="noConversion"/>
  </si>
  <si>
    <t>103 MA</t>
    <phoneticPr fontId="1" type="noConversion"/>
  </si>
  <si>
    <t>BA 10876</t>
  </si>
  <si>
    <t>E. grevyi</t>
    <phoneticPr fontId="1" type="noConversion"/>
  </si>
  <si>
    <t>E. a. africaus</t>
    <phoneticPr fontId="1" type="noConversion"/>
  </si>
  <si>
    <t>E. a. somaliensis</t>
    <phoneticPr fontId="1" type="noConversion"/>
  </si>
  <si>
    <t>E. a. somaliensis?</t>
    <phoneticPr fontId="1" type="noConversion"/>
  </si>
  <si>
    <t>E. africanus</t>
    <phoneticPr fontId="3"/>
  </si>
  <si>
    <t>A. mygdoniensis</t>
    <phoneticPr fontId="3"/>
  </si>
  <si>
    <t>BM 1962-8-174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</si>
</sst>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@"/>
  </numFmts>
  <fonts count="5">
    <font>
      <sz val="9"/>
      <name val="Geneva"/>
    </font>
    <font>
      <sz val="8"/>
      <name val="Verdana"/>
    </font>
    <font>
      <sz val="9"/>
      <color indexed="10"/>
      <name val="Geneva"/>
    </font>
    <font>
      <sz val="8"/>
      <name val="Geneva"/>
    </font>
    <font>
      <i/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0" fillId="0" borderId="0" xfId="0" applyNumberFormat="1" applyFont="1"/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/>
    <xf numFmtId="1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27"/>
  <sheetViews>
    <sheetView tabSelected="1" workbookViewId="0">
      <selection activeCell="L1" sqref="L1:L1048576"/>
    </sheetView>
  </sheetViews>
  <sheetFormatPr baseColWidth="10" defaultRowHeight="13"/>
  <cols>
    <col min="3" max="3" width="12.5" bestFit="1" customWidth="1"/>
    <col min="4" max="4" width="12.5" customWidth="1"/>
    <col min="7" max="7" width="11.1640625" bestFit="1" customWidth="1"/>
    <col min="8" max="8" width="12.33203125" bestFit="1" customWidth="1"/>
    <col min="11" max="11" width="8.83203125" bestFit="1" customWidth="1"/>
    <col min="12" max="12" width="13.1640625" bestFit="1" customWidth="1"/>
    <col min="13" max="13" width="7.5" bestFit="1" customWidth="1"/>
    <col min="14" max="14" width="10.6640625" bestFit="1" customWidth="1"/>
    <col min="15" max="16" width="13.1640625" bestFit="1" customWidth="1"/>
    <col min="17" max="17" width="14" bestFit="1" customWidth="1"/>
    <col min="18" max="18" width="9.6640625" bestFit="1" customWidth="1"/>
    <col min="19" max="19" width="13.1640625" bestFit="1" customWidth="1"/>
  </cols>
  <sheetData>
    <row r="1" spans="1:22" s="12" customFormat="1" ht="13" customHeight="1">
      <c r="A1" s="11"/>
      <c r="B1" s="11"/>
      <c r="C1" s="11" t="s">
        <v>8</v>
      </c>
      <c r="D1" s="11" t="s">
        <v>24</v>
      </c>
      <c r="E1" s="11" t="s">
        <v>8</v>
      </c>
      <c r="F1" s="11" t="s">
        <v>22</v>
      </c>
      <c r="G1" s="11" t="s">
        <v>11</v>
      </c>
      <c r="H1" s="12" t="s">
        <v>20</v>
      </c>
      <c r="I1" s="11" t="s">
        <v>6</v>
      </c>
      <c r="J1" s="11" t="s">
        <v>6</v>
      </c>
      <c r="K1" s="13" t="s">
        <v>25</v>
      </c>
      <c r="L1" s="4" t="s">
        <v>32</v>
      </c>
      <c r="M1" s="11" t="s">
        <v>18</v>
      </c>
      <c r="N1" s="11" t="s">
        <v>13</v>
      </c>
      <c r="O1" s="11" t="s">
        <v>12</v>
      </c>
      <c r="P1" s="11" t="s">
        <v>15</v>
      </c>
      <c r="Q1" s="14" t="s">
        <v>14</v>
      </c>
      <c r="R1" s="12" t="s">
        <v>16</v>
      </c>
      <c r="S1" s="11" t="s">
        <v>17</v>
      </c>
      <c r="U1" s="11"/>
      <c r="V1" s="11"/>
    </row>
    <row r="2" spans="1:22" s="12" customFormat="1" ht="13" customHeight="1">
      <c r="A2" s="15" t="s">
        <v>3</v>
      </c>
      <c r="B2" s="11" t="s">
        <v>0</v>
      </c>
      <c r="C2" s="11" t="s">
        <v>7</v>
      </c>
      <c r="D2" s="11" t="s">
        <v>23</v>
      </c>
      <c r="E2" s="11" t="s">
        <v>9</v>
      </c>
      <c r="F2" s="11" t="s">
        <v>21</v>
      </c>
      <c r="G2" s="11" t="s">
        <v>10</v>
      </c>
      <c r="H2" s="11" t="s">
        <v>19</v>
      </c>
      <c r="I2" s="11" t="s">
        <v>5</v>
      </c>
      <c r="J2" s="11" t="s">
        <v>4</v>
      </c>
      <c r="K2" s="16" t="s">
        <v>26</v>
      </c>
      <c r="L2" s="16" t="s">
        <v>26</v>
      </c>
      <c r="M2" s="17" t="s">
        <v>26</v>
      </c>
      <c r="N2" s="18" t="s">
        <v>27</v>
      </c>
      <c r="O2" s="18" t="s">
        <v>28</v>
      </c>
      <c r="P2" s="18" t="s">
        <v>28</v>
      </c>
      <c r="Q2" s="18" t="s">
        <v>29</v>
      </c>
      <c r="R2" s="18" t="s">
        <v>30</v>
      </c>
      <c r="S2" s="18" t="s">
        <v>31</v>
      </c>
      <c r="U2" s="11"/>
      <c r="V2" s="11"/>
    </row>
    <row r="3" spans="1:22">
      <c r="A3" s="6">
        <v>246.9375</v>
      </c>
      <c r="B3">
        <v>1</v>
      </c>
      <c r="C3">
        <v>266</v>
      </c>
      <c r="H3">
        <v>253.5</v>
      </c>
      <c r="J3">
        <v>287.5</v>
      </c>
      <c r="K3">
        <v>266.5</v>
      </c>
      <c r="L3">
        <v>260</v>
      </c>
      <c r="M3" s="5">
        <v>267.05</v>
      </c>
      <c r="N3">
        <v>235</v>
      </c>
      <c r="O3">
        <v>248</v>
      </c>
      <c r="P3">
        <v>240</v>
      </c>
      <c r="Q3" s="1">
        <v>245</v>
      </c>
      <c r="R3" s="5">
        <v>239.76923076923077</v>
      </c>
      <c r="S3" s="5">
        <v>265.21428571428572</v>
      </c>
    </row>
    <row r="4" spans="1:22">
      <c r="A4" s="6">
        <v>25.615625000000001</v>
      </c>
      <c r="B4">
        <v>3</v>
      </c>
      <c r="C4">
        <v>31.1</v>
      </c>
      <c r="D4">
        <v>30</v>
      </c>
      <c r="H4">
        <v>30</v>
      </c>
      <c r="I4">
        <v>30</v>
      </c>
      <c r="J4">
        <v>33</v>
      </c>
      <c r="K4">
        <v>29.5</v>
      </c>
      <c r="L4">
        <v>30.5</v>
      </c>
      <c r="M4" s="5">
        <v>31.235714285714288</v>
      </c>
      <c r="N4">
        <v>29</v>
      </c>
      <c r="O4">
        <v>26</v>
      </c>
      <c r="P4">
        <v>28</v>
      </c>
      <c r="Q4" s="1">
        <v>29</v>
      </c>
      <c r="R4" s="5">
        <v>26.669230769230769</v>
      </c>
      <c r="S4" s="5">
        <v>30.942857142857147</v>
      </c>
    </row>
    <row r="5" spans="1:22">
      <c r="A5" s="6">
        <v>25.390625</v>
      </c>
      <c r="B5">
        <v>4</v>
      </c>
      <c r="C5">
        <v>29</v>
      </c>
      <c r="D5">
        <v>29</v>
      </c>
      <c r="F5">
        <v>29</v>
      </c>
      <c r="H5">
        <v>28</v>
      </c>
      <c r="J5">
        <v>31</v>
      </c>
      <c r="K5">
        <v>29.5</v>
      </c>
      <c r="L5">
        <v>30.5</v>
      </c>
      <c r="M5" s="5">
        <v>31.014285714285712</v>
      </c>
      <c r="N5">
        <v>27.5</v>
      </c>
      <c r="O5">
        <v>27</v>
      </c>
      <c r="P5">
        <v>27</v>
      </c>
      <c r="Q5" s="1">
        <v>25</v>
      </c>
      <c r="R5" s="5">
        <v>25.875</v>
      </c>
      <c r="S5" s="5">
        <v>28.7</v>
      </c>
    </row>
    <row r="6" spans="1:22">
      <c r="A6" s="6">
        <v>39.893749999999997</v>
      </c>
      <c r="B6">
        <v>5</v>
      </c>
      <c r="C6">
        <v>49</v>
      </c>
      <c r="F6">
        <v>46</v>
      </c>
      <c r="G6">
        <v>45.5</v>
      </c>
      <c r="I6">
        <v>49.5</v>
      </c>
      <c r="J6">
        <v>52</v>
      </c>
      <c r="K6">
        <v>47.5</v>
      </c>
      <c r="L6">
        <v>49.5</v>
      </c>
      <c r="M6" s="5">
        <v>49.785714285714285</v>
      </c>
      <c r="N6">
        <v>45</v>
      </c>
      <c r="O6">
        <v>47</v>
      </c>
      <c r="P6">
        <v>43.5</v>
      </c>
      <c r="Q6" s="1">
        <v>43</v>
      </c>
      <c r="R6" s="5">
        <v>43.400000000000006</v>
      </c>
      <c r="S6" s="5">
        <v>46.085714285714289</v>
      </c>
    </row>
    <row r="7" spans="1:22">
      <c r="A7" s="6">
        <v>34.593548387096774</v>
      </c>
      <c r="B7" s="1" t="s">
        <v>1</v>
      </c>
      <c r="C7">
        <v>39.5</v>
      </c>
      <c r="F7">
        <v>41.5</v>
      </c>
      <c r="G7">
        <v>37.5</v>
      </c>
      <c r="I7">
        <v>40</v>
      </c>
      <c r="J7">
        <v>41</v>
      </c>
      <c r="K7">
        <v>42</v>
      </c>
      <c r="L7">
        <v>43.5</v>
      </c>
      <c r="M7" s="5">
        <v>42.86071428571428</v>
      </c>
      <c r="N7">
        <v>36</v>
      </c>
      <c r="O7">
        <v>37</v>
      </c>
      <c r="P7">
        <v>36.5</v>
      </c>
      <c r="Q7" s="1">
        <v>34.200000000000003</v>
      </c>
      <c r="R7" s="5">
        <v>34.746153846153845</v>
      </c>
      <c r="S7" s="5">
        <v>35.528571428571425</v>
      </c>
    </row>
    <row r="8" spans="1:22">
      <c r="A8" s="6">
        <v>38.384374999999999</v>
      </c>
      <c r="B8">
        <v>10</v>
      </c>
      <c r="C8">
        <v>44.5</v>
      </c>
      <c r="D8">
        <v>44</v>
      </c>
      <c r="E8">
        <v>44</v>
      </c>
      <c r="F8">
        <v>44.5</v>
      </c>
      <c r="H8">
        <v>44</v>
      </c>
      <c r="I8">
        <v>47.5</v>
      </c>
      <c r="J8">
        <v>47.5</v>
      </c>
      <c r="K8">
        <v>45.5</v>
      </c>
      <c r="L8">
        <v>46.5</v>
      </c>
      <c r="M8" s="5">
        <v>46.38928571428572</v>
      </c>
      <c r="N8">
        <v>41.5</v>
      </c>
      <c r="O8">
        <v>44</v>
      </c>
      <c r="P8">
        <v>44</v>
      </c>
      <c r="Q8" s="1">
        <v>43</v>
      </c>
      <c r="R8" s="5">
        <v>40.753846153846148</v>
      </c>
      <c r="S8" s="9">
        <v>43.771428571428565</v>
      </c>
    </row>
    <row r="9" spans="1:22">
      <c r="A9" s="6">
        <v>37.6</v>
      </c>
      <c r="B9">
        <v>11</v>
      </c>
      <c r="C9">
        <v>44.2</v>
      </c>
      <c r="D9">
        <v>44</v>
      </c>
      <c r="E9">
        <v>42.5</v>
      </c>
      <c r="F9">
        <v>43.5</v>
      </c>
      <c r="H9">
        <v>42.5</v>
      </c>
      <c r="I9">
        <v>44</v>
      </c>
      <c r="J9">
        <v>45.5</v>
      </c>
      <c r="K9">
        <v>43</v>
      </c>
      <c r="L9">
        <v>46</v>
      </c>
      <c r="M9" s="5">
        <v>45.3</v>
      </c>
      <c r="N9">
        <v>40.5</v>
      </c>
      <c r="O9">
        <v>42</v>
      </c>
      <c r="P9">
        <v>42</v>
      </c>
      <c r="Q9" s="1">
        <v>39</v>
      </c>
      <c r="R9" s="5">
        <v>40.492307692307691</v>
      </c>
      <c r="S9" s="5">
        <v>42.885714285714286</v>
      </c>
    </row>
    <row r="10" spans="1:22">
      <c r="A10" s="6">
        <v>30.193750000000001</v>
      </c>
      <c r="B10">
        <v>12</v>
      </c>
      <c r="C10">
        <v>36.700000000000003</v>
      </c>
      <c r="D10">
        <v>33.5</v>
      </c>
      <c r="E10">
        <v>34.5</v>
      </c>
      <c r="F10">
        <v>33.5</v>
      </c>
      <c r="I10">
        <v>35</v>
      </c>
      <c r="J10">
        <v>37</v>
      </c>
      <c r="K10">
        <v>34.5</v>
      </c>
      <c r="L10">
        <v>37</v>
      </c>
      <c r="M10" s="5">
        <v>36.282142857142858</v>
      </c>
      <c r="N10">
        <v>32</v>
      </c>
      <c r="O10">
        <v>30.2</v>
      </c>
      <c r="P10">
        <v>32</v>
      </c>
      <c r="Q10" s="1">
        <v>30.9</v>
      </c>
      <c r="R10" s="5">
        <v>30.715384615384615</v>
      </c>
      <c r="S10" s="5">
        <v>34.228571428571435</v>
      </c>
    </row>
    <row r="11" spans="1:22">
      <c r="A11" s="6">
        <v>23.712499999999999</v>
      </c>
      <c r="B11">
        <v>13</v>
      </c>
      <c r="C11">
        <v>27.5</v>
      </c>
      <c r="D11">
        <v>25.5</v>
      </c>
      <c r="E11">
        <v>25.5</v>
      </c>
      <c r="F11">
        <v>25.5</v>
      </c>
      <c r="H11">
        <v>26</v>
      </c>
      <c r="I11">
        <v>29</v>
      </c>
      <c r="J11">
        <v>29</v>
      </c>
      <c r="K11">
        <v>27</v>
      </c>
      <c r="L11">
        <v>29</v>
      </c>
      <c r="M11" s="5">
        <v>28.110714285714284</v>
      </c>
      <c r="N11">
        <v>25</v>
      </c>
      <c r="O11">
        <v>24</v>
      </c>
      <c r="P11">
        <v>24.5</v>
      </c>
      <c r="Q11" s="1">
        <v>24.1</v>
      </c>
      <c r="R11" s="5">
        <v>24.23076923076923</v>
      </c>
      <c r="S11" s="9">
        <v>26</v>
      </c>
    </row>
    <row r="12" spans="1:22">
      <c r="A12" s="6">
        <v>26.115625000000001</v>
      </c>
      <c r="B12">
        <v>14</v>
      </c>
      <c r="C12">
        <v>30</v>
      </c>
      <c r="D12">
        <v>28</v>
      </c>
      <c r="E12">
        <v>28.5</v>
      </c>
      <c r="F12">
        <v>28.5</v>
      </c>
      <c r="H12">
        <v>29</v>
      </c>
      <c r="I12">
        <v>30.5</v>
      </c>
      <c r="J12">
        <v>30.5</v>
      </c>
      <c r="K12">
        <v>29</v>
      </c>
      <c r="L12">
        <v>31.5</v>
      </c>
      <c r="M12" s="5">
        <v>30.725000000000001</v>
      </c>
      <c r="N12">
        <v>28.5</v>
      </c>
      <c r="O12">
        <v>27</v>
      </c>
      <c r="P12">
        <v>28.9</v>
      </c>
      <c r="Q12" s="1">
        <v>27</v>
      </c>
      <c r="R12" s="5">
        <v>27.030769230769234</v>
      </c>
      <c r="S12" s="5">
        <v>29.071428571428566</v>
      </c>
    </row>
    <row r="13" spans="1:22">
      <c r="A13" s="6">
        <v>36.020689655172397</v>
      </c>
      <c r="B13">
        <v>7</v>
      </c>
      <c r="C13">
        <v>44</v>
      </c>
      <c r="F13">
        <v>42</v>
      </c>
      <c r="G13">
        <v>40.5</v>
      </c>
      <c r="J13">
        <v>45</v>
      </c>
      <c r="K13">
        <v>43.5</v>
      </c>
      <c r="L13">
        <v>43</v>
      </c>
      <c r="M13" s="5">
        <v>44.725000000000009</v>
      </c>
      <c r="N13">
        <v>39.5</v>
      </c>
      <c r="O13">
        <v>43</v>
      </c>
      <c r="P13">
        <v>40</v>
      </c>
      <c r="Q13" s="1">
        <v>37.700000000000003</v>
      </c>
      <c r="R13" s="5">
        <v>38.561538461538461</v>
      </c>
      <c r="S13" s="5">
        <v>43.142857142857146</v>
      </c>
    </row>
    <row r="14" spans="1:22">
      <c r="A14" s="6">
        <v>8.3206896551724174</v>
      </c>
      <c r="B14">
        <v>8</v>
      </c>
      <c r="C14">
        <v>11.5</v>
      </c>
      <c r="F14">
        <v>9</v>
      </c>
      <c r="G14">
        <v>9</v>
      </c>
      <c r="J14">
        <v>11</v>
      </c>
      <c r="K14">
        <v>10.5</v>
      </c>
      <c r="L14">
        <v>11.5</v>
      </c>
      <c r="M14" s="5">
        <v>11.510714285714286</v>
      </c>
      <c r="N14">
        <v>9.5</v>
      </c>
      <c r="O14">
        <v>13</v>
      </c>
      <c r="P14">
        <v>12.5</v>
      </c>
      <c r="Q14" s="1">
        <v>11.5</v>
      </c>
      <c r="R14" s="5">
        <v>11.430769230769231</v>
      </c>
      <c r="S14" s="5">
        <v>11.242857142857144</v>
      </c>
    </row>
    <row r="15" spans="1:22">
      <c r="A15" s="7" t="s">
        <v>2</v>
      </c>
      <c r="C15" s="2" t="str">
        <f t="shared" ref="C15:F15" si="0">C2</f>
        <v>KNMER 1275 G</v>
      </c>
      <c r="D15" s="4" t="str">
        <f>D2</f>
        <v>KNMER 1291 A</v>
      </c>
      <c r="E15" s="2" t="str">
        <f t="shared" si="0"/>
        <v>KNMER 1292</v>
      </c>
      <c r="F15" s="4" t="str">
        <f t="shared" si="0"/>
        <v>KNMER 2057</v>
      </c>
      <c r="G15" s="4" t="str">
        <f>G2</f>
        <v>KNMER 2238</v>
      </c>
      <c r="H15" s="4" t="s">
        <v>19</v>
      </c>
      <c r="I15" s="2" t="str">
        <f>I2</f>
        <v>KNMER 4052</v>
      </c>
      <c r="J15" s="2" t="str">
        <f t="shared" ref="J15:Q15" si="1">J2</f>
        <v>KNMER 5338</v>
      </c>
      <c r="K15" s="19" t="str">
        <f>K2</f>
        <v>E. grevyi</v>
      </c>
      <c r="L15" s="19" t="str">
        <f t="shared" ref="L15" si="2">L2</f>
        <v>E. grevyi</v>
      </c>
      <c r="M15" s="20" t="str">
        <f t="shared" si="1"/>
        <v>E. grevyi</v>
      </c>
      <c r="N15" s="20" t="str">
        <f t="shared" si="1"/>
        <v>E. a. africaus</v>
      </c>
      <c r="O15" s="20" t="str">
        <f>O2</f>
        <v>E. a. somaliensis</v>
      </c>
      <c r="P15" s="20" t="str">
        <f t="shared" ref="P15" si="3">P2</f>
        <v>E. a. somaliensis</v>
      </c>
      <c r="Q15" s="20" t="str">
        <f t="shared" si="1"/>
        <v>E. a. somaliensis?</v>
      </c>
      <c r="R15" s="20" t="str">
        <f>R2</f>
        <v>E. africanus</v>
      </c>
      <c r="S15" s="20" t="str">
        <f>S2</f>
        <v>A. mygdoniensis</v>
      </c>
      <c r="U15" s="2"/>
      <c r="V15" s="2"/>
    </row>
    <row r="16" spans="1:22">
      <c r="A16" s="8">
        <v>2.3925870470255211</v>
      </c>
      <c r="B16">
        <v>1</v>
      </c>
      <c r="C16" s="3">
        <f t="shared" ref="C16:E27" si="4">LOG10(C3)-$A16</f>
        <v>3.2294589605545987E-2</v>
      </c>
      <c r="D16" s="3"/>
      <c r="E16" s="3"/>
      <c r="F16" s="3"/>
      <c r="G16" s="3"/>
      <c r="H16" s="10">
        <v>1.1390916643833701E-2</v>
      </c>
      <c r="I16" s="3"/>
      <c r="J16" s="3">
        <f t="shared" ref="J16:R27" si="5">LOG10(J3)-$A16</f>
        <v>6.605080200012825E-2</v>
      </c>
      <c r="K16" s="3">
        <f t="shared" si="5"/>
        <v>3.311016633707009E-2</v>
      </c>
      <c r="L16" s="3">
        <f t="shared" si="5"/>
        <v>2.23863009452967E-2</v>
      </c>
      <c r="M16" s="3">
        <f t="shared" si="5"/>
        <v>3.4005535279634902E-2</v>
      </c>
      <c r="N16" s="3">
        <f t="shared" si="5"/>
        <v>-2.1519184753784781E-2</v>
      </c>
      <c r="O16" s="3">
        <f t="shared" ref="O16:O27" si="6">LOG10(O3)-$A16</f>
        <v>1.8646338006953478E-3</v>
      </c>
      <c r="P16" s="3">
        <f t="shared" ref="P16:P27" si="7">LOG10(P3)-$A16</f>
        <v>-1.2375805313915134E-2</v>
      </c>
      <c r="Q16" s="3">
        <f t="shared" si="5"/>
        <v>-3.420962660988458E-3</v>
      </c>
      <c r="R16" s="3">
        <f t="shared" si="5"/>
        <v>-1.2793597055517747E-2</v>
      </c>
      <c r="S16" s="3">
        <f t="shared" ref="S16:S27" si="8">LOG10(S3)-$A16</f>
        <v>3.1009866522399676E-2</v>
      </c>
      <c r="U16" s="3"/>
      <c r="V16" s="3"/>
    </row>
    <row r="17" spans="1:22">
      <c r="A17" s="8">
        <v>1.4085049567667141</v>
      </c>
      <c r="B17">
        <v>3</v>
      </c>
      <c r="C17" s="3">
        <f t="shared" si="4"/>
        <v>8.4255432260123442E-2</v>
      </c>
      <c r="D17" s="3">
        <f>LOG10(D4)-$A17</f>
        <v>6.8616297952948324E-2</v>
      </c>
      <c r="E17" s="3"/>
      <c r="F17" s="3"/>
      <c r="G17" s="3"/>
      <c r="H17" s="10">
        <v>6.8616297952948296E-2</v>
      </c>
      <c r="I17" s="3">
        <f>LOG10(I4)-$A17</f>
        <v>6.8616297952948324E-2</v>
      </c>
      <c r="J17" s="3">
        <f t="shared" si="5"/>
        <v>0.11000898311117346</v>
      </c>
      <c r="K17" s="3">
        <f t="shared" si="5"/>
        <v>6.1317059211448921E-2</v>
      </c>
      <c r="L17" s="3">
        <f t="shared" si="5"/>
        <v>7.5794882580071832E-2</v>
      </c>
      <c r="M17" s="3">
        <f t="shared" si="5"/>
        <v>8.6146484899904952E-2</v>
      </c>
      <c r="N17" s="3">
        <f t="shared" si="5"/>
        <v>5.3893041132242026E-2</v>
      </c>
      <c r="O17" s="3">
        <f t="shared" si="6"/>
        <v>6.4683912041039182E-3</v>
      </c>
      <c r="P17" s="3">
        <f t="shared" si="7"/>
        <v>3.8653074575505153E-2</v>
      </c>
      <c r="Q17" s="3">
        <f t="shared" si="5"/>
        <v>5.3893041132242026E-2</v>
      </c>
      <c r="R17" s="3">
        <f t="shared" si="5"/>
        <v>1.7505532582845929E-2</v>
      </c>
      <c r="S17" s="3">
        <f t="shared" si="8"/>
        <v>8.2055455508330821E-2</v>
      </c>
      <c r="U17" s="3"/>
      <c r="V17" s="3"/>
    </row>
    <row r="18" spans="1:22">
      <c r="A18" s="8">
        <v>1.4046733913310059</v>
      </c>
      <c r="B18">
        <v>4</v>
      </c>
      <c r="C18" s="3">
        <f t="shared" si="4"/>
        <v>5.7724606567950199E-2</v>
      </c>
      <c r="D18" s="3">
        <f>LOG10(D5)-$A18</f>
        <v>5.7724606567950199E-2</v>
      </c>
      <c r="E18" s="3"/>
      <c r="F18" s="3">
        <f t="shared" ref="F18:F27" si="9">LOG10(F5)-$A18</f>
        <v>5.7724606567950199E-2</v>
      </c>
      <c r="G18" s="3"/>
      <c r="H18" s="10">
        <v>4.2484640011213298E-2</v>
      </c>
      <c r="I18" s="3"/>
      <c r="J18" s="3">
        <f t="shared" si="5"/>
        <v>8.6688302503266756E-2</v>
      </c>
      <c r="K18" s="3">
        <f t="shared" si="5"/>
        <v>6.5148624647157094E-2</v>
      </c>
      <c r="L18" s="3">
        <f t="shared" si="5"/>
        <v>7.9626448015780005E-2</v>
      </c>
      <c r="M18" s="3">
        <f t="shared" si="5"/>
        <v>8.688839210915722E-2</v>
      </c>
      <c r="N18" s="3">
        <f t="shared" si="5"/>
        <v>3.465930249925675E-2</v>
      </c>
      <c r="O18" s="3">
        <f t="shared" si="6"/>
        <v>2.6690372827981479E-2</v>
      </c>
      <c r="P18" s="3">
        <f t="shared" si="7"/>
        <v>2.6690372827981479E-2</v>
      </c>
      <c r="Q18" s="3">
        <f t="shared" si="5"/>
        <v>-6.7333826589681678E-3</v>
      </c>
      <c r="R18" s="3">
        <f t="shared" si="5"/>
        <v>8.2069671339681793E-3</v>
      </c>
      <c r="S18" s="3">
        <f t="shared" si="8"/>
        <v>5.3208505402986495E-2</v>
      </c>
      <c r="U18" s="3"/>
      <c r="V18" s="3"/>
    </row>
    <row r="19" spans="1:22">
      <c r="A19" s="8">
        <v>1.6009048617738799</v>
      </c>
      <c r="B19">
        <v>5</v>
      </c>
      <c r="C19" s="3">
        <f t="shared" si="4"/>
        <v>8.9291218254633709E-2</v>
      </c>
      <c r="D19" s="3"/>
      <c r="E19" s="3"/>
      <c r="F19" s="3">
        <f t="shared" si="9"/>
        <v>6.1852969907694177E-2</v>
      </c>
      <c r="G19" s="3">
        <f>LOG10(G6)-$A19</f>
        <v>5.7106534883232474E-2</v>
      </c>
      <c r="H19" s="10"/>
      <c r="I19" s="3">
        <f t="shared" ref="I19:I25" si="10">LOG10(I6)-$A19</f>
        <v>9.3700337159688729E-2</v>
      </c>
      <c r="J19" s="3">
        <f t="shared" si="5"/>
        <v>0.11509848186091931</v>
      </c>
      <c r="K19" s="3">
        <f t="shared" si="5"/>
        <v>7.578874785098666E-2</v>
      </c>
      <c r="L19" s="3">
        <f t="shared" si="5"/>
        <v>9.3700337159688729E-2</v>
      </c>
      <c r="M19" s="3">
        <f t="shared" si="5"/>
        <v>9.6199880645891467E-2</v>
      </c>
      <c r="N19" s="3">
        <f t="shared" si="5"/>
        <v>5.2307652001463811E-2</v>
      </c>
      <c r="O19" s="3">
        <f t="shared" si="6"/>
        <v>7.1192996161837607E-2</v>
      </c>
      <c r="P19" s="3">
        <f t="shared" si="7"/>
        <v>3.7584395180757513E-2</v>
      </c>
      <c r="Q19" s="3">
        <f t="shared" si="5"/>
        <v>3.2563593805706503E-2</v>
      </c>
      <c r="R19" s="3">
        <f t="shared" si="5"/>
        <v>3.65848677386309E-2</v>
      </c>
      <c r="S19" s="3">
        <f t="shared" si="8"/>
        <v>6.2661461264805984E-2</v>
      </c>
      <c r="U19" s="3"/>
      <c r="V19" s="3"/>
    </row>
    <row r="20" spans="1:22">
      <c r="A20" s="8">
        <v>1.5389951114765692</v>
      </c>
      <c r="B20" s="1">
        <v>6</v>
      </c>
      <c r="C20" s="3">
        <f t="shared" si="4"/>
        <v>5.7601984149890928E-2</v>
      </c>
      <c r="D20" s="3"/>
      <c r="E20" s="3"/>
      <c r="F20" s="3">
        <f t="shared" si="9"/>
        <v>7.905298523552351E-2</v>
      </c>
      <c r="G20" s="3">
        <f>LOG10(G7)-$A20</f>
        <v>3.5036156251149642E-2</v>
      </c>
      <c r="H20" s="10"/>
      <c r="I20" s="3">
        <f t="shared" si="10"/>
        <v>6.3064879851393085E-2</v>
      </c>
      <c r="J20" s="3">
        <f t="shared" si="5"/>
        <v>7.3788745243166254E-2</v>
      </c>
      <c r="K20" s="3">
        <f t="shared" si="5"/>
        <v>8.4254178921331357E-2</v>
      </c>
      <c r="L20" s="3">
        <f t="shared" si="5"/>
        <v>9.949414547806823E-2</v>
      </c>
      <c r="M20" s="3">
        <f t="shared" si="5"/>
        <v>9.3064292927778514E-2</v>
      </c>
      <c r="N20" s="3">
        <f t="shared" si="5"/>
        <v>1.7307389290718067E-2</v>
      </c>
      <c r="O20" s="3">
        <f t="shared" si="6"/>
        <v>2.9206612590425785E-2</v>
      </c>
      <c r="P20" s="3">
        <f t="shared" si="7"/>
        <v>2.3297752979905439E-2</v>
      </c>
      <c r="Q20" s="3">
        <f t="shared" si="5"/>
        <v>-4.9690054204341028E-3</v>
      </c>
      <c r="R20" s="3">
        <f>LOG10(R7)-$A20</f>
        <v>1.9116267779881735E-3</v>
      </c>
      <c r="S20" s="3">
        <f t="shared" si="8"/>
        <v>1.1582633779109841E-2</v>
      </c>
      <c r="U20" s="3"/>
      <c r="V20" s="3"/>
    </row>
    <row r="21" spans="1:22">
      <c r="A21" s="8">
        <v>1.5841544735279651</v>
      </c>
      <c r="B21" s="1">
        <v>10</v>
      </c>
      <c r="C21" s="3">
        <f t="shared" si="4"/>
        <v>6.4205537452966421E-2</v>
      </c>
      <c r="D21" s="3">
        <f>LOG10(D8)-$A21</f>
        <v>5.9298202958222301E-2</v>
      </c>
      <c r="E21" s="3">
        <f t="shared" si="4"/>
        <v>5.9298202958222301E-2</v>
      </c>
      <c r="F21" s="3">
        <f t="shared" si="9"/>
        <v>6.4205537452966421E-2</v>
      </c>
      <c r="G21" s="3"/>
      <c r="H21" s="10">
        <v>5.9298202958222301E-2</v>
      </c>
      <c r="I21" s="3">
        <f t="shared" si="10"/>
        <v>9.2539136096901453E-2</v>
      </c>
      <c r="J21" s="3">
        <f t="shared" si="5"/>
        <v>9.2539136096901453E-2</v>
      </c>
      <c r="K21" s="3">
        <f t="shared" si="5"/>
        <v>7.3856923129147267E-2</v>
      </c>
      <c r="L21" s="3">
        <f t="shared" si="5"/>
        <v>8.3298479361988864E-2</v>
      </c>
      <c r="M21" s="3">
        <f t="shared" si="5"/>
        <v>8.2263211930383662E-2</v>
      </c>
      <c r="N21" s="3">
        <f t="shared" si="5"/>
        <v>3.3893623184127586E-2</v>
      </c>
      <c r="O21" s="3">
        <f t="shared" si="6"/>
        <v>5.9298202958222301E-2</v>
      </c>
      <c r="P21" s="3">
        <f t="shared" si="7"/>
        <v>5.9298202958222301E-2</v>
      </c>
      <c r="Q21" s="3">
        <f t="shared" si="5"/>
        <v>4.9313982051621297E-2</v>
      </c>
      <c r="R21" s="3">
        <f t="shared" si="5"/>
        <v>2.6014128126410352E-2</v>
      </c>
      <c r="S21" s="3">
        <f t="shared" si="8"/>
        <v>5.7036247418344344E-2</v>
      </c>
      <c r="U21" s="3"/>
      <c r="V21" s="3"/>
    </row>
    <row r="22" spans="1:22">
      <c r="A22" s="8">
        <v>1.5751878449276613</v>
      </c>
      <c r="B22">
        <v>11</v>
      </c>
      <c r="C22" s="3">
        <f t="shared" si="4"/>
        <v>7.0234424421430575E-2</v>
      </c>
      <c r="D22" s="3">
        <f>LOG10(D9)-$A22</f>
        <v>6.826483155852614E-2</v>
      </c>
      <c r="E22" s="3">
        <f t="shared" si="4"/>
        <v>5.3201085122650316E-2</v>
      </c>
      <c r="F22" s="3">
        <f t="shared" si="9"/>
        <v>6.3301412026976145E-2</v>
      </c>
      <c r="G22" s="3"/>
      <c r="H22" s="10">
        <v>5.3201085122650302E-2</v>
      </c>
      <c r="I22" s="3">
        <f t="shared" si="10"/>
        <v>6.826483155852614E-2</v>
      </c>
      <c r="J22" s="3">
        <f t="shared" si="5"/>
        <v>8.2823551729451106E-2</v>
      </c>
      <c r="K22" s="3">
        <f t="shared" si="5"/>
        <v>5.8280610651925135E-2</v>
      </c>
      <c r="L22" s="3">
        <f t="shared" si="5"/>
        <v>8.756998675391281E-2</v>
      </c>
      <c r="M22" s="3">
        <f t="shared" si="5"/>
        <v>8.0910357085170581E-2</v>
      </c>
      <c r="N22" s="3">
        <f t="shared" si="5"/>
        <v>3.2267178287007203E-2</v>
      </c>
      <c r="O22" s="3">
        <f t="shared" si="6"/>
        <v>4.8061445470239272E-2</v>
      </c>
      <c r="P22" s="3">
        <f t="shared" si="7"/>
        <v>4.8061445470239272E-2</v>
      </c>
      <c r="Q22" s="3">
        <f t="shared" si="5"/>
        <v>1.5876762098837816E-2</v>
      </c>
      <c r="R22" s="3">
        <f t="shared" si="5"/>
        <v>3.2184683371401013E-2</v>
      </c>
      <c r="S22" s="3">
        <f t="shared" si="8"/>
        <v>5.712480296533351E-2</v>
      </c>
      <c r="U22" s="3"/>
      <c r="V22" s="3"/>
    </row>
    <row r="23" spans="1:22">
      <c r="A23" s="8">
        <v>1.4799170548305951</v>
      </c>
      <c r="B23">
        <v>12</v>
      </c>
      <c r="C23" s="3">
        <f t="shared" si="4"/>
        <v>8.4749009421494215E-2</v>
      </c>
      <c r="D23" s="3">
        <f>LOG10(D10)-$A23</f>
        <v>4.5127752206250094E-2</v>
      </c>
      <c r="E23" s="3">
        <f t="shared" si="4"/>
        <v>5.7902040242679087E-2</v>
      </c>
      <c r="F23" s="3">
        <f t="shared" si="9"/>
        <v>4.5127752206250094E-2</v>
      </c>
      <c r="G23" s="3"/>
      <c r="H23" s="10"/>
      <c r="I23" s="3">
        <f t="shared" si="10"/>
        <v>6.4150989519680568E-2</v>
      </c>
      <c r="J23" s="3">
        <f t="shared" si="5"/>
        <v>8.8284669236399882E-2</v>
      </c>
      <c r="K23" s="3">
        <f t="shared" si="5"/>
        <v>5.7902040242679087E-2</v>
      </c>
      <c r="L23" s="3">
        <f t="shared" si="5"/>
        <v>8.8284669236399882E-2</v>
      </c>
      <c r="M23" s="3">
        <f t="shared" si="5"/>
        <v>7.9775874151457593E-2</v>
      </c>
      <c r="N23" s="3">
        <f t="shared" si="5"/>
        <v>2.5232923489310943E-2</v>
      </c>
      <c r="O23" s="3">
        <f t="shared" si="6"/>
        <v>8.9888126555415226E-5</v>
      </c>
      <c r="P23" s="3">
        <f t="shared" si="7"/>
        <v>2.5232923489310943E-2</v>
      </c>
      <c r="Q23" s="3">
        <f t="shared" si="5"/>
        <v>1.0041424594239512E-2</v>
      </c>
      <c r="R23" s="3">
        <f>LOG10(R10)-$A23</f>
        <v>7.4389030569057546E-3</v>
      </c>
      <c r="S23" s="3">
        <f t="shared" si="8"/>
        <v>5.447171887242197E-2</v>
      </c>
      <c r="U23" s="3"/>
      <c r="V23" s="3"/>
    </row>
    <row r="24" spans="1:22">
      <c r="A24" s="8">
        <v>1.3749773438967194</v>
      </c>
      <c r="B24">
        <v>13</v>
      </c>
      <c r="C24" s="3">
        <f t="shared" si="4"/>
        <v>6.4355349933543193E-2</v>
      </c>
      <c r="D24" s="3">
        <f>LOG10(D11)-$A24</f>
        <v>3.1562836537235794E-2</v>
      </c>
      <c r="E24" s="3">
        <f t="shared" si="4"/>
        <v>3.1562836537235794E-2</v>
      </c>
      <c r="F24" s="3">
        <f t="shared" si="9"/>
        <v>3.1562836537235794E-2</v>
      </c>
      <c r="G24" s="3"/>
      <c r="H24" s="10">
        <v>3.99960040740985E-2</v>
      </c>
      <c r="I24" s="3">
        <f t="shared" si="10"/>
        <v>8.7420654002236642E-2</v>
      </c>
      <c r="J24" s="3">
        <f t="shared" si="5"/>
        <v>8.7420654002236642E-2</v>
      </c>
      <c r="K24" s="3">
        <f t="shared" si="5"/>
        <v>5.6386420262267922E-2</v>
      </c>
      <c r="L24" s="3">
        <f t="shared" si="5"/>
        <v>8.7420654002236642E-2</v>
      </c>
      <c r="M24" s="3">
        <f t="shared" si="5"/>
        <v>7.3894537157288331E-2</v>
      </c>
      <c r="N24" s="3">
        <f t="shared" si="5"/>
        <v>2.2962664775318276E-2</v>
      </c>
      <c r="O24" s="3">
        <f t="shared" si="6"/>
        <v>5.233897814886479E-3</v>
      </c>
      <c r="P24" s="3">
        <f t="shared" si="7"/>
        <v>1.4188740467812933E-2</v>
      </c>
      <c r="Q24" s="3">
        <f t="shared" si="5"/>
        <v>7.039698678148909E-3</v>
      </c>
      <c r="R24" s="3">
        <f t="shared" si="5"/>
        <v>9.3898575860442701E-3</v>
      </c>
      <c r="S24" s="3">
        <f t="shared" si="8"/>
        <v>3.9996004074098535E-2</v>
      </c>
      <c r="U24" s="3"/>
      <c r="V24" s="3"/>
    </row>
    <row r="25" spans="1:22">
      <c r="A25" s="8">
        <v>1.416900423847268</v>
      </c>
      <c r="B25">
        <v>14</v>
      </c>
      <c r="C25" s="3">
        <f t="shared" si="4"/>
        <v>6.0220830872394382E-2</v>
      </c>
      <c r="D25" s="3">
        <f>LOG10(D12)-$A25</f>
        <v>3.0257607494951211E-2</v>
      </c>
      <c r="E25" s="3">
        <f t="shared" si="4"/>
        <v>3.7944436161242212E-2</v>
      </c>
      <c r="F25" s="3">
        <f t="shared" si="9"/>
        <v>3.7944436161242212E-2</v>
      </c>
      <c r="G25" s="3"/>
      <c r="H25" s="10">
        <v>4.5497574051688097E-2</v>
      </c>
      <c r="I25" s="3">
        <f t="shared" si="10"/>
        <v>6.739941549951789E-2</v>
      </c>
      <c r="J25" s="3">
        <f t="shared" si="5"/>
        <v>6.739941549951789E-2</v>
      </c>
      <c r="K25" s="3">
        <f t="shared" si="5"/>
        <v>4.5497574051688083E-2</v>
      </c>
      <c r="L25" s="3">
        <f t="shared" si="5"/>
        <v>8.1410129942332432E-2</v>
      </c>
      <c r="M25" s="3">
        <f t="shared" si="5"/>
        <v>7.0591467711223821E-2</v>
      </c>
      <c r="N25" s="3">
        <f t="shared" si="5"/>
        <v>3.7944436161242212E-2</v>
      </c>
      <c r="O25" s="3">
        <f t="shared" si="6"/>
        <v>1.4463340311719364E-2</v>
      </c>
      <c r="P25" s="3">
        <f t="shared" si="7"/>
        <v>4.3997418909279773E-2</v>
      </c>
      <c r="Q25" s="3">
        <f t="shared" si="5"/>
        <v>1.4463340311719364E-2</v>
      </c>
      <c r="R25" s="3">
        <f t="shared" si="5"/>
        <v>1.4957981005171428E-2</v>
      </c>
      <c r="S25" s="3">
        <f t="shared" si="8"/>
        <v>4.6565949699713949E-2</v>
      </c>
      <c r="U25" s="3"/>
      <c r="V25" s="3"/>
    </row>
    <row r="26" spans="1:22">
      <c r="A26" s="8">
        <v>1.5565520236020194</v>
      </c>
      <c r="B26">
        <v>7</v>
      </c>
      <c r="C26" s="3">
        <f t="shared" si="4"/>
        <v>8.6900652884168039E-2</v>
      </c>
      <c r="D26" s="3"/>
      <c r="E26" s="3"/>
      <c r="F26" s="3">
        <f t="shared" si="9"/>
        <v>6.6697266795881172E-2</v>
      </c>
      <c r="G26" s="3">
        <f>LOG10(G13)-$A26</f>
        <v>5.0902999612649102E-2</v>
      </c>
      <c r="H26" s="10"/>
      <c r="I26" s="3"/>
      <c r="J26" s="3">
        <f t="shared" si="5"/>
        <v>9.6660490173324343E-2</v>
      </c>
      <c r="K26" s="3">
        <f t="shared" si="5"/>
        <v>8.1937233352618044E-2</v>
      </c>
      <c r="L26" s="3">
        <f t="shared" si="5"/>
        <v>7.6916431977567035E-2</v>
      </c>
      <c r="M26" s="3">
        <f t="shared" si="5"/>
        <v>9.39983256373913E-2</v>
      </c>
      <c r="N26" s="3">
        <f t="shared" si="5"/>
        <v>4.0045072024440742E-2</v>
      </c>
      <c r="O26" s="3">
        <f t="shared" si="6"/>
        <v>7.6916431977567035E-2</v>
      </c>
      <c r="P26" s="3">
        <f t="shared" si="7"/>
        <v>4.5507967725942899E-2</v>
      </c>
      <c r="Q26" s="3">
        <f t="shared" si="5"/>
        <v>1.9789326603773416E-2</v>
      </c>
      <c r="R26" s="3">
        <f t="shared" si="5"/>
        <v>2.9602328704197545E-2</v>
      </c>
      <c r="S26" s="3">
        <f t="shared" si="8"/>
        <v>7.835687934087443E-2</v>
      </c>
      <c r="U26" s="3"/>
      <c r="V26" s="3"/>
    </row>
    <row r="27" spans="1:22">
      <c r="A27" s="8">
        <v>0.92015932400983003</v>
      </c>
      <c r="B27">
        <v>8</v>
      </c>
      <c r="C27" s="3">
        <f t="shared" si="4"/>
        <v>0.14053851634378156</v>
      </c>
      <c r="D27" s="3"/>
      <c r="E27" s="3"/>
      <c r="F27" s="3">
        <f t="shared" si="9"/>
        <v>3.4083185429494844E-2</v>
      </c>
      <c r="G27" s="3">
        <f>LOG10(G14)-$A27</f>
        <v>3.4083185429494844E-2</v>
      </c>
      <c r="H27" s="10"/>
      <c r="I27" s="3"/>
      <c r="J27" s="3">
        <f t="shared" si="5"/>
        <v>0.12123336114839511</v>
      </c>
      <c r="K27" s="3">
        <f t="shared" si="5"/>
        <v>0.10102997506010802</v>
      </c>
      <c r="L27" s="3">
        <f t="shared" si="5"/>
        <v>0.14053851634378156</v>
      </c>
      <c r="M27" s="3">
        <f t="shared" si="5"/>
        <v>0.14094295016028524</v>
      </c>
      <c r="N27" s="3">
        <f t="shared" si="5"/>
        <v>5.7564281279017693E-2</v>
      </c>
      <c r="O27" s="3">
        <f t="shared" si="6"/>
        <v>0.19378402829700669</v>
      </c>
      <c r="P27" s="3">
        <f t="shared" si="7"/>
        <v>0.17675068899822644</v>
      </c>
      <c r="Q27" s="3">
        <f t="shared" si="5"/>
        <v>0.14053851634378156</v>
      </c>
      <c r="R27" s="3">
        <f t="shared" si="5"/>
        <v>0.13791613310788975</v>
      </c>
      <c r="S27" s="3">
        <f t="shared" si="8"/>
        <v>0.13071736833497782</v>
      </c>
      <c r="U27" s="3"/>
      <c r="V27" s="3"/>
    </row>
  </sheetData>
  <sheetCalcPr fullCalcOnLoad="1"/>
  <phoneticPr fontId="1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1999-08-06T14:38:00Z</dcterms:created>
  <dcterms:modified xsi:type="dcterms:W3CDTF">2017-07-19T07:47:39Z</dcterms:modified>
</cp:coreProperties>
</file>